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15168" windowHeight="93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<sst xmlns="http://schemas.openxmlformats.org/spreadsheetml/2006/main" count="34" uniqueCount="30">
  <si>
    <t>Týden</t>
  </si>
  <si>
    <t>Kurz</t>
  </si>
  <si>
    <t>Xn=</t>
  </si>
  <si>
    <t>(Xi-Xn)^2</t>
  </si>
  <si>
    <t>S^2=</t>
  </si>
  <si>
    <t>N=</t>
  </si>
  <si>
    <t>S=</t>
  </si>
  <si>
    <r>
      <t>koeficient spolehlivosti 1-</t>
    </r>
    <r>
      <rPr>
        <sz val="10"/>
        <rFont val="Symbol"/>
        <family val="1"/>
      </rPr>
      <t>a</t>
    </r>
    <r>
      <rPr>
        <sz val="10"/>
        <rFont val="Arial CE"/>
        <family val="0"/>
      </rPr>
      <t>=</t>
    </r>
  </si>
  <si>
    <r>
      <t>t(1-</t>
    </r>
    <r>
      <rPr>
        <sz val="10"/>
        <rFont val="Symbol"/>
        <family val="1"/>
      </rPr>
      <t>a</t>
    </r>
    <r>
      <rPr>
        <sz val="10"/>
        <rFont val="Arial CE"/>
        <family val="0"/>
      </rPr>
      <t>)=</t>
    </r>
  </si>
  <si>
    <t>z tabulek</t>
  </si>
  <si>
    <r>
      <t>t(1-</t>
    </r>
    <r>
      <rPr>
        <sz val="10"/>
        <rFont val="Symbol"/>
        <family val="1"/>
      </rPr>
      <t>a/2</t>
    </r>
    <r>
      <rPr>
        <sz val="10"/>
        <rFont val="Arial CE"/>
        <family val="0"/>
      </rPr>
      <t>)=</t>
    </r>
  </si>
  <si>
    <r>
      <t>c</t>
    </r>
    <r>
      <rPr>
        <sz val="10"/>
        <rFont val="Arial CE"/>
        <family val="0"/>
      </rPr>
      <t>(1-</t>
    </r>
    <r>
      <rPr>
        <sz val="10"/>
        <rFont val="Symbol"/>
        <family val="1"/>
      </rPr>
      <t>a</t>
    </r>
    <r>
      <rPr>
        <sz val="10"/>
        <rFont val="Arial CE"/>
        <family val="0"/>
      </rPr>
      <t>)=</t>
    </r>
  </si>
  <si>
    <r>
      <t>c</t>
    </r>
    <r>
      <rPr>
        <sz val="10"/>
        <rFont val="Arial CE"/>
        <family val="0"/>
      </rPr>
      <t>(1-</t>
    </r>
    <r>
      <rPr>
        <sz val="10"/>
        <rFont val="Symbol"/>
        <family val="1"/>
      </rPr>
      <t>a/2</t>
    </r>
    <r>
      <rPr>
        <sz val="10"/>
        <rFont val="Arial CE"/>
        <family val="0"/>
      </rPr>
      <t>)=</t>
    </r>
  </si>
  <si>
    <r>
      <t>c</t>
    </r>
    <r>
      <rPr>
        <sz val="10"/>
        <rFont val="Arial CE"/>
        <family val="0"/>
      </rPr>
      <t>(</t>
    </r>
    <r>
      <rPr>
        <sz val="10"/>
        <rFont val="Symbol"/>
        <family val="1"/>
      </rPr>
      <t>a</t>
    </r>
    <r>
      <rPr>
        <sz val="10"/>
        <rFont val="Arial CE"/>
        <family val="0"/>
      </rPr>
      <t>)=</t>
    </r>
  </si>
  <si>
    <r>
      <t>c</t>
    </r>
    <r>
      <rPr>
        <sz val="10"/>
        <rFont val="Arial CE"/>
        <family val="0"/>
      </rPr>
      <t>(</t>
    </r>
    <r>
      <rPr>
        <sz val="10"/>
        <rFont val="Symbol"/>
        <family val="1"/>
      </rPr>
      <t>a/2</t>
    </r>
    <r>
      <rPr>
        <sz val="10"/>
        <rFont val="Arial CE"/>
        <family val="0"/>
      </rPr>
      <t>)=</t>
    </r>
  </si>
  <si>
    <r>
      <t>a</t>
    </r>
    <r>
      <rPr>
        <sz val="10"/>
        <rFont val="Arial CE"/>
        <family val="0"/>
      </rPr>
      <t>=</t>
    </r>
  </si>
  <si>
    <r>
      <t>1-a/2</t>
    </r>
    <r>
      <rPr>
        <sz val="10"/>
        <rFont val="Arial CE"/>
        <family val="0"/>
      </rPr>
      <t>=</t>
    </r>
  </si>
  <si>
    <t>&gt;</t>
  </si>
  <si>
    <r>
      <t>m</t>
    </r>
    <r>
      <rPr>
        <b/>
        <sz val="10"/>
        <rFont val="Arial CE"/>
        <family val="0"/>
      </rPr>
      <t>&lt;=</t>
    </r>
  </si>
  <si>
    <r>
      <t>m&gt;</t>
    </r>
    <r>
      <rPr>
        <b/>
        <sz val="10"/>
        <rFont val="Arial CE"/>
        <family val="0"/>
      </rPr>
      <t>=</t>
    </r>
  </si>
  <si>
    <r>
      <t>m</t>
    </r>
    <r>
      <rPr>
        <b/>
        <sz val="10"/>
        <rFont val="Arial CE"/>
        <family val="0"/>
      </rPr>
      <t>= &lt;</t>
    </r>
  </si>
  <si>
    <r>
      <t xml:space="preserve">Pro </t>
    </r>
    <r>
      <rPr>
        <sz val="10"/>
        <rFont val="Symbol"/>
        <family val="1"/>
      </rPr>
      <t>n</t>
    </r>
    <r>
      <rPr>
        <sz val="10"/>
        <rFont val="Arial CE"/>
        <family val="0"/>
      </rPr>
      <t>=12:</t>
    </r>
  </si>
  <si>
    <r>
      <t>s</t>
    </r>
    <r>
      <rPr>
        <b/>
        <sz val="10"/>
        <rFont val="Times New Roman"/>
        <family val="1"/>
      </rPr>
      <t>^2</t>
    </r>
    <r>
      <rPr>
        <b/>
        <sz val="10"/>
        <rFont val="Arial CE"/>
        <family val="0"/>
      </rPr>
      <t>&lt;=</t>
    </r>
  </si>
  <si>
    <r>
      <t>s</t>
    </r>
    <r>
      <rPr>
        <b/>
        <sz val="10"/>
        <rFont val="Times New Roman"/>
        <family val="1"/>
      </rPr>
      <t>^2&gt;</t>
    </r>
    <r>
      <rPr>
        <b/>
        <sz val="10"/>
        <rFont val="Arial CE"/>
        <family val="0"/>
      </rPr>
      <t>=</t>
    </r>
  </si>
  <si>
    <r>
      <t>s</t>
    </r>
    <r>
      <rPr>
        <b/>
        <sz val="10"/>
        <rFont val="Times New Roman"/>
        <family val="1"/>
      </rPr>
      <t>^2</t>
    </r>
    <r>
      <rPr>
        <b/>
        <sz val="10"/>
        <rFont val="Arial CE"/>
        <family val="0"/>
      </rPr>
      <t>=&lt;</t>
    </r>
  </si>
  <si>
    <t>e&lt;=</t>
  </si>
  <si>
    <t>P=</t>
  </si>
  <si>
    <t>kurz=&lt;</t>
  </si>
  <si>
    <t>dle čebyševa</t>
  </si>
  <si>
    <t>b&lt;=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</si>
</sst>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 CE"/>
      <family val="0"/>
    </font>
    <font>
      <b/>
      <sz val="10"/>
      <name val="Arial CE"/>
      <family val="2"/>
    </font>
    <font>
      <sz val="10"/>
      <name val="Symbol"/>
      <family val="1"/>
    </font>
    <font>
      <b/>
      <sz val="10"/>
      <name val="Symbol"/>
      <family val="1"/>
    </font>
    <font>
      <b/>
      <sz val="10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8" xfId="0" applyFont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9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12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3" fillId="0" borderId="14" xfId="0" applyFont="1" applyBorder="1" applyAlignment="1">
      <alignment horizontal="right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5" fillId="0" borderId="9" xfId="0" applyFont="1" applyFill="1" applyBorder="1" applyAlignment="1">
      <alignment horizontal="right"/>
    </xf>
    <xf numFmtId="0" fontId="5" fillId="0" borderId="14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6" xfId="0" applyFont="1" applyBorder="1" applyAlignment="1">
      <alignment/>
    </xf>
    <xf numFmtId="0" fontId="0" fillId="0" borderId="8" xfId="0" applyBorder="1" applyAlignment="1">
      <alignment/>
    </xf>
    <xf numFmtId="0" fontId="0" fillId="0" borderId="17" xfId="0" applyBorder="1" applyAlignment="1">
      <alignment/>
    </xf>
    <xf numFmtId="0" fontId="0" fillId="0" borderId="7" xfId="0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workbookViewId="0" topLeftCell="A1">
      <selection activeCell="F30" sqref="F30"/>
    </sheetView>
  </sheetViews>
  <sheetFormatPr defaultColWidth="9.00390625" defaultRowHeight="12.75"/>
  <cols>
    <col min="1" max="1" width="8.625" style="0" customWidth="1"/>
    <col min="2" max="13" width="8.125" style="0" customWidth="1"/>
    <col min="14" max="14" width="6.50390625" style="0" customWidth="1"/>
  </cols>
  <sheetData>
    <row r="1" spans="1:14" ht="12.75">
      <c r="A1" s="1" t="s">
        <v>0</v>
      </c>
      <c r="B1" s="2">
        <v>1</v>
      </c>
      <c r="C1" s="2">
        <f aca="true" t="shared" si="0" ref="C1:N1">B1+1</f>
        <v>2</v>
      </c>
      <c r="D1" s="2">
        <f t="shared" si="0"/>
        <v>3</v>
      </c>
      <c r="E1" s="2">
        <f t="shared" si="0"/>
        <v>4</v>
      </c>
      <c r="F1" s="2">
        <f t="shared" si="0"/>
        <v>5</v>
      </c>
      <c r="G1" s="2">
        <f t="shared" si="0"/>
        <v>6</v>
      </c>
      <c r="H1" s="2">
        <f t="shared" si="0"/>
        <v>7</v>
      </c>
      <c r="I1" s="2">
        <f t="shared" si="0"/>
        <v>8</v>
      </c>
      <c r="J1" s="2">
        <f t="shared" si="0"/>
        <v>9</v>
      </c>
      <c r="K1" s="2">
        <f t="shared" si="0"/>
        <v>10</v>
      </c>
      <c r="L1" s="2">
        <f t="shared" si="0"/>
        <v>11</v>
      </c>
      <c r="M1" s="2">
        <f t="shared" si="0"/>
        <v>12</v>
      </c>
      <c r="N1" s="3">
        <f t="shared" si="0"/>
        <v>13</v>
      </c>
    </row>
    <row r="2" spans="1:14" ht="13.5" thickBot="1">
      <c r="A2" s="4" t="s">
        <v>1</v>
      </c>
      <c r="B2" s="5">
        <v>36.968</v>
      </c>
      <c r="C2" s="5">
        <v>37.241</v>
      </c>
      <c r="D2" s="5">
        <v>37.559</v>
      </c>
      <c r="E2" s="5">
        <v>37.418</v>
      </c>
      <c r="F2" s="5">
        <v>37.868</v>
      </c>
      <c r="G2" s="5">
        <v>37.125</v>
      </c>
      <c r="H2" s="5">
        <v>37.186</v>
      </c>
      <c r="I2" s="5">
        <v>37.938</v>
      </c>
      <c r="J2" s="5">
        <v>37.798</v>
      </c>
      <c r="K2" s="5">
        <v>37.622</v>
      </c>
      <c r="L2" s="5">
        <v>37.53</v>
      </c>
      <c r="M2" s="5">
        <v>38.304</v>
      </c>
      <c r="N2" s="6">
        <v>38.139</v>
      </c>
    </row>
    <row r="3" spans="1:7" ht="12.75">
      <c r="A3" s="10" t="s">
        <v>5</v>
      </c>
      <c r="B3">
        <v>13</v>
      </c>
      <c r="F3" s="10" t="s">
        <v>7</v>
      </c>
      <c r="G3">
        <v>0.95</v>
      </c>
    </row>
    <row r="4" spans="4:7" ht="13.5" thickBot="1">
      <c r="D4" s="8"/>
      <c r="F4" s="9" t="s">
        <v>15</v>
      </c>
      <c r="G4">
        <f>1-G3</f>
        <v>0.050000000000000044</v>
      </c>
    </row>
    <row r="5" spans="1:7" ht="13.5" thickBot="1">
      <c r="A5" s="11" t="s">
        <v>2</v>
      </c>
      <c r="B5" s="7">
        <f>SUM(B2:N2)/$B$3</f>
        <v>37.592</v>
      </c>
      <c r="F5" s="9" t="s">
        <v>16</v>
      </c>
      <c r="G5">
        <f>1-G4/2</f>
        <v>0.975</v>
      </c>
    </row>
    <row r="6" ht="13.5" thickBot="1"/>
    <row r="7" spans="1:14" ht="13.5" thickBot="1">
      <c r="A7" s="30" t="s">
        <v>3</v>
      </c>
      <c r="B7" s="31">
        <f>(B2-$B$5)*(B2-$B$5)</f>
        <v>0.38937599999999406</v>
      </c>
      <c r="C7" s="31">
        <f aca="true" t="shared" si="1" ref="C7:N7">(C2-$B$5)*(C2-$B$5)</f>
        <v>0.12320099999999937</v>
      </c>
      <c r="D7" s="31">
        <f t="shared" si="1"/>
        <v>0.0010890000000000825</v>
      </c>
      <c r="E7" s="31">
        <f t="shared" si="1"/>
        <v>0.03027599999999982</v>
      </c>
      <c r="F7" s="31">
        <f t="shared" si="1"/>
        <v>0.07617600000000185</v>
      </c>
      <c r="G7" s="31">
        <f t="shared" si="1"/>
        <v>0.21808899999999884</v>
      </c>
      <c r="H7" s="31">
        <f t="shared" si="1"/>
        <v>0.16483599999999904</v>
      </c>
      <c r="I7" s="31">
        <f t="shared" si="1"/>
        <v>0.11971600000000251</v>
      </c>
      <c r="J7" s="31">
        <f t="shared" si="1"/>
        <v>0.042436000000001264</v>
      </c>
      <c r="K7" s="31">
        <f t="shared" si="1"/>
        <v>0.0009000000000000682</v>
      </c>
      <c r="L7" s="31">
        <f t="shared" si="1"/>
        <v>0.003843999999999704</v>
      </c>
      <c r="M7" s="31">
        <f t="shared" si="1"/>
        <v>0.5069440000000047</v>
      </c>
      <c r="N7" s="32">
        <f t="shared" si="1"/>
        <v>0.29920900000000455</v>
      </c>
    </row>
    <row r="8" spans="1:2" ht="13.5" thickBot="1">
      <c r="A8" s="28" t="s">
        <v>4</v>
      </c>
      <c r="B8" s="29">
        <f>SUM(B7:N7)/($B$3-1)</f>
        <v>0.16467433333333384</v>
      </c>
    </row>
    <row r="9" spans="1:2" ht="13.5" thickBot="1">
      <c r="A9" s="11" t="s">
        <v>6</v>
      </c>
      <c r="B9" s="7">
        <f>SQRT(B8)</f>
        <v>0.4058008542787137</v>
      </c>
    </row>
    <row r="10" ht="13.5" thickBot="1"/>
    <row r="11" spans="1:7" ht="12.75">
      <c r="A11" s="1" t="s">
        <v>21</v>
      </c>
      <c r="B11" s="2" t="s">
        <v>8</v>
      </c>
      <c r="C11" s="2" t="s">
        <v>10</v>
      </c>
      <c r="D11" s="12" t="s">
        <v>11</v>
      </c>
      <c r="E11" s="12" t="s">
        <v>12</v>
      </c>
      <c r="F11" s="12" t="s">
        <v>13</v>
      </c>
      <c r="G11" s="13" t="s">
        <v>14</v>
      </c>
    </row>
    <row r="12" spans="1:7" ht="13.5" thickBot="1">
      <c r="A12" s="4" t="s">
        <v>9</v>
      </c>
      <c r="B12" s="5">
        <v>1.7823</v>
      </c>
      <c r="C12" s="5">
        <v>2.1788</v>
      </c>
      <c r="D12" s="5">
        <v>21.026</v>
      </c>
      <c r="E12" s="5">
        <v>23.337</v>
      </c>
      <c r="F12" s="5">
        <v>5.226</v>
      </c>
      <c r="G12" s="6">
        <v>4.4038</v>
      </c>
    </row>
    <row r="13" ht="13.5" thickBot="1"/>
    <row r="14" spans="1:8" ht="12.75">
      <c r="A14" s="14" t="s">
        <v>18</v>
      </c>
      <c r="B14" s="15">
        <f>$B$5+$B$9/SQRT($B$3)*B$12</f>
        <v>37.792595916497646</v>
      </c>
      <c r="C14" s="15"/>
      <c r="D14" s="15"/>
      <c r="E14" s="14" t="s">
        <v>22</v>
      </c>
      <c r="F14" s="15">
        <f>($B$3-1)*$B$8/F$12</f>
        <v>0.3781270570225806</v>
      </c>
      <c r="G14" s="15"/>
      <c r="H14" s="16"/>
    </row>
    <row r="15" spans="1:8" ht="12.75">
      <c r="A15" s="17" t="s">
        <v>19</v>
      </c>
      <c r="B15" s="18">
        <f>$B$5-$B$9/SQRT($B$3)*$B$12</f>
        <v>37.39140408350235</v>
      </c>
      <c r="C15" s="18"/>
      <c r="D15" s="18"/>
      <c r="E15" s="17" t="s">
        <v>23</v>
      </c>
      <c r="F15" s="18">
        <f>($B$3-1)*$B$8/D$12</f>
        <v>0.09398325882241064</v>
      </c>
      <c r="G15" s="18"/>
      <c r="H15" s="19"/>
    </row>
    <row r="16" spans="1:8" ht="13.5" thickBot="1">
      <c r="A16" s="20" t="s">
        <v>20</v>
      </c>
      <c r="B16" s="21">
        <f>$B$5-$B$9/SQRT($B$3)*C$12</f>
        <v>37.34677844197662</v>
      </c>
      <c r="C16" s="21">
        <f>$B$5+$B$9/SQRT($B$3)*C$12</f>
        <v>37.83722155802338</v>
      </c>
      <c r="D16" s="21" t="s">
        <v>17</v>
      </c>
      <c r="E16" s="20" t="s">
        <v>24</v>
      </c>
      <c r="F16" s="21">
        <f>($B$3-1)*$B$8/E$12</f>
        <v>0.08467635085915097</v>
      </c>
      <c r="G16" s="21">
        <f>($B$3-1)*$B$8/G$12</f>
        <v>0.448724283573279</v>
      </c>
      <c r="H16" s="22" t="s">
        <v>17</v>
      </c>
    </row>
    <row r="17" spans="1:8" ht="13.5" thickBot="1">
      <c r="A17" s="23"/>
      <c r="B17" s="18"/>
      <c r="C17" s="18"/>
      <c r="D17" s="18"/>
      <c r="E17" s="23"/>
      <c r="F17" s="18"/>
      <c r="G17" s="18"/>
      <c r="H17" s="18"/>
    </row>
    <row r="18" spans="1:4" ht="12.75">
      <c r="A18" s="24" t="s">
        <v>26</v>
      </c>
      <c r="B18" s="15">
        <v>0.95</v>
      </c>
      <c r="C18" s="15"/>
      <c r="D18" s="16"/>
    </row>
    <row r="19" spans="1:4" ht="12.75">
      <c r="A19" s="26" t="s">
        <v>25</v>
      </c>
      <c r="B19" s="18">
        <f>SQRT($F$14/($B$3*(1-$B$18)))</f>
        <v>0.7627148444083757</v>
      </c>
      <c r="C19" s="18" t="s">
        <v>28</v>
      </c>
      <c r="D19" s="19"/>
    </row>
    <row r="20" spans="1:4" ht="13.5" thickBot="1">
      <c r="A20" s="25" t="s">
        <v>27</v>
      </c>
      <c r="B20" s="21">
        <f>$B$14-$B$19/2</f>
        <v>37.41123849429346</v>
      </c>
      <c r="C20" s="21">
        <f>$B$14+$B$19/2</f>
        <v>38.173953338701835</v>
      </c>
      <c r="D20" s="22" t="s">
        <v>17</v>
      </c>
    </row>
    <row r="21" spans="1:4" ht="12.75">
      <c r="A21" s="27" t="s">
        <v>29</v>
      </c>
      <c r="B21" s="18">
        <f>$B$18/SQRT($B$3)*SQRT($F$14)+$B$14</f>
        <v>37.95461672925445</v>
      </c>
      <c r="C21" s="18"/>
      <c r="D21" s="19"/>
    </row>
    <row r="22" spans="1:4" ht="13.5" thickBot="1">
      <c r="A22" s="25" t="s">
        <v>27</v>
      </c>
      <c r="B22" s="21">
        <f>$B$14-($B$21-$B$14)</f>
        <v>37.630575103740846</v>
      </c>
      <c r="C22" s="21">
        <f>$B$21</f>
        <v>37.95461672925445</v>
      </c>
      <c r="D22" s="22" t="s">
        <v>17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Meixner Jiří</dc:creator>
  <cp:keywords/>
  <dc:description/>
  <cp:lastModifiedBy>Meixner Jiří</cp:lastModifiedBy>
  <dcterms:created xsi:type="dcterms:W3CDTF">2001-03-31T16:42:03Z</dcterms:created>
  <dcterms:modified xsi:type="dcterms:W3CDTF">2001-04-01T10:30:54Z</dcterms:modified>
  <cp:category/>
  <cp:version/>
  <cp:contentType/>
  <cp:contentStatus/>
</cp:coreProperties>
</file>